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34750822F\Desktop\"/>
    </mc:Choice>
  </mc:AlternateContent>
  <bookViews>
    <workbookView xWindow="0" yWindow="0" windowWidth="20490" windowHeight="7620" activeTab="1"/>
  </bookViews>
  <sheets>
    <sheet name="1r CFGS" sheetId="2" r:id="rId1"/>
    <sheet name="2n CFGS" sheetId="1" r:id="rId2"/>
  </sheets>
  <definedNames>
    <definedName name="_xlnm._FilterDatabase" localSheetId="0" hidden="1">'1r CFGS'!$A$1:$L$33</definedName>
    <definedName name="_xlnm._FilterDatabase" localSheetId="1" hidden="1">'2n CFGS'!$A$1:$K$1</definedName>
  </definedNames>
  <calcPr calcId="0"/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</calcChain>
</file>

<file path=xl/sharedStrings.xml><?xml version="1.0" encoding="utf-8"?>
<sst xmlns="http://schemas.openxmlformats.org/spreadsheetml/2006/main" count="705" uniqueCount="157">
  <si>
    <t>Curs escolar</t>
  </si>
  <si>
    <t>Codi centre</t>
  </si>
  <si>
    <t>Nom centre</t>
  </si>
  <si>
    <t>Naturalesa</t>
  </si>
  <si>
    <t>Codi ensenyament</t>
  </si>
  <si>
    <t>Nom ensenyament</t>
  </si>
  <si>
    <t>Curs</t>
  </si>
  <si>
    <t>Règim</t>
  </si>
  <si>
    <t>Torn</t>
  </si>
  <si>
    <t>Vacants</t>
  </si>
  <si>
    <t>Municipi del centre</t>
  </si>
  <si>
    <t>Taulé Viñas</t>
  </si>
  <si>
    <t>Privat</t>
  </si>
  <si>
    <t>CFPS    AEA0</t>
  </si>
  <si>
    <t>Ensenyament i animació socioesportiva</t>
  </si>
  <si>
    <t>Diürn</t>
  </si>
  <si>
    <t>Matí i tarda</t>
  </si>
  <si>
    <t>Sabadell</t>
  </si>
  <si>
    <t>CFPS    AGB0</t>
  </si>
  <si>
    <t>Administració i finances</t>
  </si>
  <si>
    <t>Institut Escola Industrial</t>
  </si>
  <si>
    <t>Públic</t>
  </si>
  <si>
    <t>Tarda</t>
  </si>
  <si>
    <t>CFPS    FSA0</t>
  </si>
  <si>
    <t>Disseny i moblament</t>
  </si>
  <si>
    <t>CFPS    IMC0</t>
  </si>
  <si>
    <t>Mecatrònica industrial</t>
  </si>
  <si>
    <t>Institut Castellarnau</t>
  </si>
  <si>
    <t>CFPS    1651</t>
  </si>
  <si>
    <t>Dietètica</t>
  </si>
  <si>
    <t>Matí</t>
  </si>
  <si>
    <t>CFPS    1655</t>
  </si>
  <si>
    <t>Salut ambiental</t>
  </si>
  <si>
    <t>CFPS    EOB1</t>
  </si>
  <si>
    <t>Projectes d'edificació (rehabilitació i restauració)</t>
  </si>
  <si>
    <t>CFPS    SAE0</t>
  </si>
  <si>
    <t>Laboratori clínic i biomèdic</t>
  </si>
  <si>
    <t>CFPS    SAG0</t>
  </si>
  <si>
    <t>Audiologia protètica</t>
  </si>
  <si>
    <t>CFPS    SAI0</t>
  </si>
  <si>
    <t>Imatge per al diagnòstic i medicina nuclear</t>
  </si>
  <si>
    <t>CFPS    SMC0</t>
  </si>
  <si>
    <t>Química i salut ambiental</t>
  </si>
  <si>
    <t>CFPS    TMA0</t>
  </si>
  <si>
    <t>Automoció</t>
  </si>
  <si>
    <t>El Pinar de Nuestra Señora</t>
  </si>
  <si>
    <t>Sant Cugat del Vallès</t>
  </si>
  <si>
    <t>CFPS    SCB0</t>
  </si>
  <si>
    <t>Educació infantil</t>
  </si>
  <si>
    <t>Sant Domènec Savio</t>
  </si>
  <si>
    <t>CFPS    CMA0</t>
  </si>
  <si>
    <t>Gestió de vendes i espais comercials</t>
  </si>
  <si>
    <t>Terrassa</t>
  </si>
  <si>
    <t>Institut de Terrassa</t>
  </si>
  <si>
    <t>CFPS    1954</t>
  </si>
  <si>
    <t>Prevenció de riscos professionals</t>
  </si>
  <si>
    <t>CFPS    EEC0</t>
  </si>
  <si>
    <t>Manteniment electrònic</t>
  </si>
  <si>
    <t>CFPS    IPB0</t>
  </si>
  <si>
    <t>Estètica integral i benestar</t>
  </si>
  <si>
    <t>CFPS    QUA0</t>
  </si>
  <si>
    <t>Química industrial</t>
  </si>
  <si>
    <t>CFPS    QUB0</t>
  </si>
  <si>
    <t>Fabricació de productes farmacèutics, biotecnològics i afins</t>
  </si>
  <si>
    <t>CFPS    QUD0</t>
  </si>
  <si>
    <t>Laboratori d'anàlisi i control de qualitat</t>
  </si>
  <si>
    <t>CFPS    TXA0</t>
  </si>
  <si>
    <t>Disseny tècnic en tèxtil i pell</t>
  </si>
  <si>
    <t>Institut Investigador Blanxart</t>
  </si>
  <si>
    <t>CFPS    SAD0</t>
  </si>
  <si>
    <t>Documentació i administració sanitària</t>
  </si>
  <si>
    <t>Institut Nicolau Copèrnic</t>
  </si>
  <si>
    <t>CFPS    ICA0</t>
  </si>
  <si>
    <t>Administració de sistemes informàtics en xarxa</t>
  </si>
  <si>
    <t>CFPS    ICB0</t>
  </si>
  <si>
    <t>Desenvolupament d'aplicacions multiplataforma</t>
  </si>
  <si>
    <t>CFPS    ICC0</t>
  </si>
  <si>
    <t>Desenvolupament d'aplicacions web</t>
  </si>
  <si>
    <t>Institut Palau Ausit</t>
  </si>
  <si>
    <t>Ripollet</t>
  </si>
  <si>
    <t>CFPS    EEB0</t>
  </si>
  <si>
    <t>Automatització i robòtica industrial</t>
  </si>
  <si>
    <t>Institut La Romànica</t>
  </si>
  <si>
    <t>Barberà del Vallès</t>
  </si>
  <si>
    <t>Jaume Viladoms</t>
  </si>
  <si>
    <t>Institut J.V. Foix</t>
  </si>
  <si>
    <t>Rubí</t>
  </si>
  <si>
    <t>Institut Lluís Companys</t>
  </si>
  <si>
    <t>CFPS    SCC0</t>
  </si>
  <si>
    <t>Integració social</t>
  </si>
  <si>
    <t>Institut Agustí Serra i Fontanet</t>
  </si>
  <si>
    <t>Institut de Badia del Vallès</t>
  </si>
  <si>
    <t>CFPS    AGA0</t>
  </si>
  <si>
    <t>Assistència a la direcció</t>
  </si>
  <si>
    <t>Badia del Vallès</t>
  </si>
  <si>
    <t>CFPS    EEA0</t>
  </si>
  <si>
    <t>Sistemes electrotècnics i automatitzats</t>
  </si>
  <si>
    <t>Institut Santa Eulàlia</t>
  </si>
  <si>
    <t>CFPS    IMA0</t>
  </si>
  <si>
    <t>Manteniment d'instal·lacions tèrmiques i de fluids</t>
  </si>
  <si>
    <t>CFPS    ISB0</t>
  </si>
  <si>
    <t>Il·luminació, captació i tractament d'imatge</t>
  </si>
  <si>
    <t>CFPS    ISD0</t>
  </si>
  <si>
    <t>Producció d'audiovisuals i espectacles</t>
  </si>
  <si>
    <t>Institut L'Estatut</t>
  </si>
  <si>
    <t>CFPS    ICB1</t>
  </si>
  <si>
    <t>Desenv. d'aplicacions multiplataforma (informàtica aplicada a la logística)</t>
  </si>
  <si>
    <t>Institut La Ferreria</t>
  </si>
  <si>
    <t>Montcada i Reixac</t>
  </si>
  <si>
    <t>CFPS    ICC1</t>
  </si>
  <si>
    <t>Desenvolupament d'aplicacions web (bioinformàtica)</t>
  </si>
  <si>
    <t>Institut Sabadell</t>
  </si>
  <si>
    <t>CFPS    ICB2</t>
  </si>
  <si>
    <t>Desenvolupament d'aplicacions multiplataforma (videojocs i oci digital)</t>
  </si>
  <si>
    <t>Institut Jaume Mimó</t>
  </si>
  <si>
    <t>Cerdanyola del Vallès</t>
  </si>
  <si>
    <t>CFPS    CMB0</t>
  </si>
  <si>
    <t>Comerç internacional</t>
  </si>
  <si>
    <t>CFPS    CMC0</t>
  </si>
  <si>
    <t>Transport i logística</t>
  </si>
  <si>
    <t>CFPS    FMA0</t>
  </si>
  <si>
    <t>Construccions metàl·liques</t>
  </si>
  <si>
    <t>Institut Estela Ibèrica</t>
  </si>
  <si>
    <t>Santa Perpètua de Mogoda</t>
  </si>
  <si>
    <t>Institut Ribot i Serra</t>
  </si>
  <si>
    <t>CFPS    SCA0</t>
  </si>
  <si>
    <t>Animació sociocultural i turística</t>
  </si>
  <si>
    <t>Institut Montserrat Roig</t>
  </si>
  <si>
    <t>Institut Cavall Bernat</t>
  </si>
  <si>
    <t>CFPS    HTE0</t>
  </si>
  <si>
    <t>Direcció de serveis en restauració</t>
  </si>
  <si>
    <t>CFPS    HTF0</t>
  </si>
  <si>
    <t>Guia, informació i assistència turístiques</t>
  </si>
  <si>
    <t>Institut FP Sant Cugat del Vallès</t>
  </si>
  <si>
    <t>CFPS    EED0</t>
  </si>
  <si>
    <t>Sistemes de telecomunicacions i informàtics</t>
  </si>
  <si>
    <t>Institut de Jardineria i Agricultura Les Garberes</t>
  </si>
  <si>
    <t>CFPS    ARB0</t>
  </si>
  <si>
    <t>Paisatgisme i medi rural</t>
  </si>
  <si>
    <t>Castellar del Vallès</t>
  </si>
  <si>
    <t>08024467</t>
  </si>
  <si>
    <t>08024741</t>
  </si>
  <si>
    <t>08024893</t>
  </si>
  <si>
    <t>08030339</t>
  </si>
  <si>
    <t>08034059</t>
  </si>
  <si>
    <t>08035295</t>
  </si>
  <si>
    <t>08036330</t>
  </si>
  <si>
    <t>08039203</t>
  </si>
  <si>
    <t>08042342</t>
  </si>
  <si>
    <t>08043516</t>
  </si>
  <si>
    <t>08043668</t>
  </si>
  <si>
    <t>08044533</t>
  </si>
  <si>
    <t>08044715</t>
  </si>
  <si>
    <t>08045021</t>
  </si>
  <si>
    <t>08046669</t>
  </si>
  <si>
    <t>08053251</t>
  </si>
  <si>
    <t>08076637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</si>
</sst>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G12" sqref="G12"/>
    </sheetView>
  </sheetViews>
  <sheetFormatPr defaultRowHeight="15" x14ac:dyDescent="0.25"/>
  <cols>
    <col min="3" max="3" width="24.85546875" customWidth="1"/>
    <col min="5" max="5" width="20.140625" bestFit="1" customWidth="1"/>
    <col min="6" max="6" width="46.710937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2020</v>
      </c>
      <c r="B2" t="s">
        <v>140</v>
      </c>
      <c r="C2" t="s">
        <v>11</v>
      </c>
      <c r="D2" t="s">
        <v>12</v>
      </c>
      <c r="E2" t="s">
        <v>18</v>
      </c>
      <c r="F2" t="s">
        <v>19</v>
      </c>
      <c r="G2">
        <v>1</v>
      </c>
      <c r="H2" t="s">
        <v>15</v>
      </c>
      <c r="I2" t="s">
        <v>16</v>
      </c>
      <c r="J2">
        <v>8</v>
      </c>
      <c r="K2" t="s">
        <v>17</v>
      </c>
    </row>
    <row r="3" spans="1:11" x14ac:dyDescent="0.25">
      <c r="A3">
        <v>2020</v>
      </c>
      <c r="B3" t="s">
        <v>141</v>
      </c>
      <c r="C3" t="s">
        <v>20</v>
      </c>
      <c r="D3" t="s">
        <v>21</v>
      </c>
      <c r="E3" t="s">
        <v>23</v>
      </c>
      <c r="F3" t="s">
        <v>24</v>
      </c>
      <c r="G3">
        <v>1</v>
      </c>
      <c r="H3" t="s">
        <v>15</v>
      </c>
      <c r="I3" t="s">
        <v>22</v>
      </c>
      <c r="J3">
        <v>13</v>
      </c>
      <c r="K3" t="s">
        <v>17</v>
      </c>
    </row>
    <row r="4" spans="1:11" x14ac:dyDescent="0.25">
      <c r="A4">
        <v>2020</v>
      </c>
      <c r="B4" t="s">
        <v>142</v>
      </c>
      <c r="C4" t="s">
        <v>27</v>
      </c>
      <c r="D4" t="s">
        <v>21</v>
      </c>
      <c r="E4" t="s">
        <v>33</v>
      </c>
      <c r="F4" t="s">
        <v>34</v>
      </c>
      <c r="G4">
        <v>1</v>
      </c>
      <c r="H4" t="s">
        <v>15</v>
      </c>
      <c r="I4" t="s">
        <v>30</v>
      </c>
      <c r="J4">
        <v>19</v>
      </c>
      <c r="K4" t="s">
        <v>17</v>
      </c>
    </row>
    <row r="5" spans="1:11" x14ac:dyDescent="0.25">
      <c r="A5">
        <v>2020</v>
      </c>
      <c r="B5" t="s">
        <v>142</v>
      </c>
      <c r="C5" t="s">
        <v>27</v>
      </c>
      <c r="D5" t="s">
        <v>21</v>
      </c>
      <c r="E5" t="s">
        <v>41</v>
      </c>
      <c r="F5" t="s">
        <v>42</v>
      </c>
      <c r="G5">
        <v>1</v>
      </c>
      <c r="H5" t="s">
        <v>15</v>
      </c>
      <c r="I5" t="s">
        <v>30</v>
      </c>
      <c r="J5">
        <v>5</v>
      </c>
      <c r="K5" t="s">
        <v>17</v>
      </c>
    </row>
    <row r="6" spans="1:11" x14ac:dyDescent="0.25">
      <c r="A6">
        <v>2020</v>
      </c>
      <c r="B6" t="s">
        <v>143</v>
      </c>
      <c r="C6" t="s">
        <v>53</v>
      </c>
      <c r="D6" t="s">
        <v>21</v>
      </c>
      <c r="E6" t="s">
        <v>56</v>
      </c>
      <c r="F6" t="s">
        <v>57</v>
      </c>
      <c r="G6">
        <v>1</v>
      </c>
      <c r="H6" t="s">
        <v>15</v>
      </c>
      <c r="I6" t="s">
        <v>22</v>
      </c>
      <c r="J6">
        <v>13</v>
      </c>
      <c r="K6" t="s">
        <v>52</v>
      </c>
    </row>
    <row r="7" spans="1:11" x14ac:dyDescent="0.25">
      <c r="A7">
        <v>2020</v>
      </c>
      <c r="B7" t="s">
        <v>143</v>
      </c>
      <c r="C7" t="s">
        <v>53</v>
      </c>
      <c r="D7" t="s">
        <v>21</v>
      </c>
      <c r="E7" t="s">
        <v>66</v>
      </c>
      <c r="F7" t="s">
        <v>67</v>
      </c>
      <c r="G7">
        <v>1</v>
      </c>
      <c r="H7" t="s">
        <v>15</v>
      </c>
      <c r="I7" t="s">
        <v>30</v>
      </c>
      <c r="J7">
        <v>15</v>
      </c>
      <c r="K7" t="s">
        <v>52</v>
      </c>
    </row>
    <row r="8" spans="1:11" x14ac:dyDescent="0.25">
      <c r="A8">
        <v>2020</v>
      </c>
      <c r="B8" t="s">
        <v>144</v>
      </c>
      <c r="C8" t="s">
        <v>71</v>
      </c>
      <c r="D8" t="s">
        <v>21</v>
      </c>
      <c r="E8" t="s">
        <v>72</v>
      </c>
      <c r="F8" t="s">
        <v>73</v>
      </c>
      <c r="G8">
        <v>1</v>
      </c>
      <c r="H8" t="s">
        <v>15</v>
      </c>
      <c r="I8" t="s">
        <v>22</v>
      </c>
      <c r="J8">
        <v>6</v>
      </c>
      <c r="K8" t="s">
        <v>52</v>
      </c>
    </row>
    <row r="9" spans="1:11" x14ac:dyDescent="0.25">
      <c r="A9">
        <v>2020</v>
      </c>
      <c r="B9" t="s">
        <v>144</v>
      </c>
      <c r="C9" t="s">
        <v>71</v>
      </c>
      <c r="D9" t="s">
        <v>21</v>
      </c>
      <c r="E9" t="s">
        <v>74</v>
      </c>
      <c r="F9" t="s">
        <v>75</v>
      </c>
      <c r="G9">
        <v>1</v>
      </c>
      <c r="H9" t="s">
        <v>15</v>
      </c>
      <c r="I9" t="s">
        <v>22</v>
      </c>
      <c r="J9">
        <v>15</v>
      </c>
      <c r="K9" t="s">
        <v>52</v>
      </c>
    </row>
    <row r="10" spans="1:11" x14ac:dyDescent="0.25">
      <c r="A10">
        <v>2020</v>
      </c>
      <c r="B10" t="s">
        <v>145</v>
      </c>
      <c r="C10" t="s">
        <v>78</v>
      </c>
      <c r="D10" t="s">
        <v>21</v>
      </c>
      <c r="E10" t="s">
        <v>18</v>
      </c>
      <c r="F10" t="s">
        <v>19</v>
      </c>
      <c r="G10">
        <v>1</v>
      </c>
      <c r="H10" t="s">
        <v>15</v>
      </c>
      <c r="I10" t="s">
        <v>22</v>
      </c>
      <c r="J10">
        <v>3</v>
      </c>
      <c r="K10" t="s">
        <v>79</v>
      </c>
    </row>
    <row r="11" spans="1:11" x14ac:dyDescent="0.25">
      <c r="A11">
        <v>2020</v>
      </c>
      <c r="B11" t="s">
        <v>145</v>
      </c>
      <c r="C11" t="s">
        <v>78</v>
      </c>
      <c r="D11" t="s">
        <v>21</v>
      </c>
      <c r="E11" t="s">
        <v>43</v>
      </c>
      <c r="F11" t="s">
        <v>44</v>
      </c>
      <c r="G11">
        <v>1</v>
      </c>
      <c r="H11" t="s">
        <v>15</v>
      </c>
      <c r="I11" t="s">
        <v>22</v>
      </c>
      <c r="J11">
        <v>8</v>
      </c>
      <c r="K11" t="s">
        <v>79</v>
      </c>
    </row>
    <row r="12" spans="1:11" x14ac:dyDescent="0.25">
      <c r="A12">
        <v>2020</v>
      </c>
      <c r="B12" t="s">
        <v>146</v>
      </c>
      <c r="C12" t="s">
        <v>85</v>
      </c>
      <c r="D12" t="s">
        <v>21</v>
      </c>
      <c r="E12" t="s">
        <v>80</v>
      </c>
      <c r="F12" t="s">
        <v>81</v>
      </c>
      <c r="G12">
        <v>1</v>
      </c>
      <c r="H12" t="s">
        <v>15</v>
      </c>
      <c r="I12" t="s">
        <v>22</v>
      </c>
      <c r="J12">
        <v>8</v>
      </c>
      <c r="K12" t="s">
        <v>86</v>
      </c>
    </row>
    <row r="13" spans="1:11" x14ac:dyDescent="0.25">
      <c r="A13">
        <v>2020</v>
      </c>
      <c r="B13" t="s">
        <v>146</v>
      </c>
      <c r="C13" t="s">
        <v>85</v>
      </c>
      <c r="D13" t="s">
        <v>21</v>
      </c>
      <c r="E13" t="s">
        <v>43</v>
      </c>
      <c r="F13" t="s">
        <v>44</v>
      </c>
      <c r="G13">
        <v>1</v>
      </c>
      <c r="H13" t="s">
        <v>15</v>
      </c>
      <c r="I13" t="s">
        <v>22</v>
      </c>
      <c r="J13">
        <v>16</v>
      </c>
      <c r="K13" t="s">
        <v>86</v>
      </c>
    </row>
    <row r="14" spans="1:11" x14ac:dyDescent="0.25">
      <c r="A14">
        <v>2020</v>
      </c>
      <c r="B14" t="s">
        <v>147</v>
      </c>
      <c r="C14" t="s">
        <v>90</v>
      </c>
      <c r="D14" t="s">
        <v>21</v>
      </c>
      <c r="E14" t="s">
        <v>50</v>
      </c>
      <c r="F14" t="s">
        <v>51</v>
      </c>
      <c r="G14">
        <v>1</v>
      </c>
      <c r="H14" t="s">
        <v>15</v>
      </c>
      <c r="I14" t="s">
        <v>22</v>
      </c>
      <c r="J14">
        <v>5</v>
      </c>
      <c r="K14" t="s">
        <v>17</v>
      </c>
    </row>
    <row r="15" spans="1:11" x14ac:dyDescent="0.25">
      <c r="A15">
        <v>2020</v>
      </c>
      <c r="B15" t="s">
        <v>148</v>
      </c>
      <c r="C15" t="s">
        <v>91</v>
      </c>
      <c r="D15" t="s">
        <v>21</v>
      </c>
      <c r="E15" t="s">
        <v>92</v>
      </c>
      <c r="F15" t="s">
        <v>93</v>
      </c>
      <c r="G15">
        <v>1</v>
      </c>
      <c r="H15" t="s">
        <v>15</v>
      </c>
      <c r="I15" t="s">
        <v>22</v>
      </c>
      <c r="J15">
        <v>19</v>
      </c>
      <c r="K15" t="s">
        <v>94</v>
      </c>
    </row>
    <row r="16" spans="1:11" x14ac:dyDescent="0.25">
      <c r="A16">
        <v>2020</v>
      </c>
      <c r="B16" t="s">
        <v>148</v>
      </c>
      <c r="C16" t="s">
        <v>91</v>
      </c>
      <c r="D16" t="s">
        <v>21</v>
      </c>
      <c r="E16" t="s">
        <v>18</v>
      </c>
      <c r="F16" t="s">
        <v>19</v>
      </c>
      <c r="G16">
        <v>1</v>
      </c>
      <c r="H16" t="s">
        <v>15</v>
      </c>
      <c r="I16" t="s">
        <v>22</v>
      </c>
      <c r="J16">
        <v>4</v>
      </c>
      <c r="K16" t="s">
        <v>94</v>
      </c>
    </row>
    <row r="17" spans="1:11" x14ac:dyDescent="0.25">
      <c r="A17">
        <v>2020</v>
      </c>
      <c r="B17" t="s">
        <v>148</v>
      </c>
      <c r="C17" t="s">
        <v>91</v>
      </c>
      <c r="D17" t="s">
        <v>21</v>
      </c>
      <c r="E17" t="s">
        <v>95</v>
      </c>
      <c r="F17" t="s">
        <v>96</v>
      </c>
      <c r="G17">
        <v>1</v>
      </c>
      <c r="H17" t="s">
        <v>15</v>
      </c>
      <c r="I17" t="s">
        <v>22</v>
      </c>
      <c r="J17">
        <v>16</v>
      </c>
      <c r="K17" t="s">
        <v>94</v>
      </c>
    </row>
    <row r="18" spans="1:11" x14ac:dyDescent="0.25">
      <c r="A18">
        <v>2020</v>
      </c>
      <c r="B18" t="s">
        <v>148</v>
      </c>
      <c r="C18" t="s">
        <v>91</v>
      </c>
      <c r="D18" t="s">
        <v>21</v>
      </c>
      <c r="E18" t="s">
        <v>76</v>
      </c>
      <c r="F18" t="s">
        <v>77</v>
      </c>
      <c r="G18">
        <v>1</v>
      </c>
      <c r="H18" t="s">
        <v>15</v>
      </c>
      <c r="I18" t="s">
        <v>22</v>
      </c>
      <c r="J18">
        <v>8</v>
      </c>
      <c r="K18" t="s">
        <v>94</v>
      </c>
    </row>
    <row r="19" spans="1:11" x14ac:dyDescent="0.25">
      <c r="A19">
        <v>2020</v>
      </c>
      <c r="B19" t="s">
        <v>149</v>
      </c>
      <c r="C19" t="s">
        <v>97</v>
      </c>
      <c r="D19" t="s">
        <v>21</v>
      </c>
      <c r="E19" t="s">
        <v>95</v>
      </c>
      <c r="F19" t="s">
        <v>96</v>
      </c>
      <c r="G19">
        <v>1</v>
      </c>
      <c r="H19" t="s">
        <v>15</v>
      </c>
      <c r="I19" t="s">
        <v>22</v>
      </c>
      <c r="J19">
        <v>15</v>
      </c>
      <c r="K19" t="s">
        <v>52</v>
      </c>
    </row>
    <row r="20" spans="1:11" x14ac:dyDescent="0.25">
      <c r="A20">
        <v>2020</v>
      </c>
      <c r="B20" t="s">
        <v>149</v>
      </c>
      <c r="C20" t="s">
        <v>97</v>
      </c>
      <c r="D20" t="s">
        <v>21</v>
      </c>
      <c r="E20" t="s">
        <v>98</v>
      </c>
      <c r="F20" t="s">
        <v>99</v>
      </c>
      <c r="G20">
        <v>1</v>
      </c>
      <c r="H20" t="s">
        <v>15</v>
      </c>
      <c r="I20" t="s">
        <v>22</v>
      </c>
      <c r="J20">
        <v>23</v>
      </c>
      <c r="K20" t="s">
        <v>52</v>
      </c>
    </row>
    <row r="21" spans="1:11" x14ac:dyDescent="0.25">
      <c r="A21">
        <v>2020</v>
      </c>
      <c r="B21" t="s">
        <v>149</v>
      </c>
      <c r="C21" t="s">
        <v>97</v>
      </c>
      <c r="D21" t="s">
        <v>21</v>
      </c>
      <c r="E21" t="s">
        <v>25</v>
      </c>
      <c r="F21" t="s">
        <v>26</v>
      </c>
      <c r="G21">
        <v>1</v>
      </c>
      <c r="H21" t="s">
        <v>15</v>
      </c>
      <c r="I21" t="s">
        <v>22</v>
      </c>
      <c r="J21">
        <v>1</v>
      </c>
      <c r="K21" t="s">
        <v>52</v>
      </c>
    </row>
    <row r="22" spans="1:11" x14ac:dyDescent="0.25">
      <c r="A22">
        <v>2020</v>
      </c>
      <c r="B22" t="s">
        <v>149</v>
      </c>
      <c r="C22" t="s">
        <v>97</v>
      </c>
      <c r="D22" t="s">
        <v>21</v>
      </c>
      <c r="E22" t="s">
        <v>102</v>
      </c>
      <c r="F22" t="s">
        <v>103</v>
      </c>
      <c r="G22">
        <v>1</v>
      </c>
      <c r="H22" t="s">
        <v>15</v>
      </c>
      <c r="I22" t="s">
        <v>22</v>
      </c>
      <c r="J22">
        <v>5</v>
      </c>
      <c r="K22" t="s">
        <v>52</v>
      </c>
    </row>
    <row r="23" spans="1:11" x14ac:dyDescent="0.25">
      <c r="A23">
        <v>2020</v>
      </c>
      <c r="B23" t="s">
        <v>150</v>
      </c>
      <c r="C23" t="s">
        <v>104</v>
      </c>
      <c r="D23" t="s">
        <v>21</v>
      </c>
      <c r="E23" t="s">
        <v>72</v>
      </c>
      <c r="F23" t="s">
        <v>73</v>
      </c>
      <c r="G23">
        <v>1</v>
      </c>
      <c r="H23" t="s">
        <v>15</v>
      </c>
      <c r="I23" t="s">
        <v>22</v>
      </c>
      <c r="J23">
        <v>10</v>
      </c>
      <c r="K23" t="s">
        <v>86</v>
      </c>
    </row>
    <row r="24" spans="1:11" x14ac:dyDescent="0.25">
      <c r="A24">
        <v>2020</v>
      </c>
      <c r="B24" t="s">
        <v>150</v>
      </c>
      <c r="C24" t="s">
        <v>104</v>
      </c>
      <c r="D24" t="s">
        <v>21</v>
      </c>
      <c r="E24" t="s">
        <v>105</v>
      </c>
      <c r="F24" t="s">
        <v>106</v>
      </c>
      <c r="G24">
        <v>1</v>
      </c>
      <c r="H24" t="s">
        <v>15</v>
      </c>
      <c r="I24" t="s">
        <v>22</v>
      </c>
      <c r="J24">
        <v>12</v>
      </c>
      <c r="K24" t="s">
        <v>86</v>
      </c>
    </row>
    <row r="25" spans="1:11" x14ac:dyDescent="0.25">
      <c r="A25">
        <v>2020</v>
      </c>
      <c r="B25" t="s">
        <v>151</v>
      </c>
      <c r="C25" t="s">
        <v>107</v>
      </c>
      <c r="D25" t="s">
        <v>21</v>
      </c>
      <c r="E25" t="s">
        <v>109</v>
      </c>
      <c r="F25" t="s">
        <v>110</v>
      </c>
      <c r="G25">
        <v>1</v>
      </c>
      <c r="H25" t="s">
        <v>15</v>
      </c>
      <c r="I25" t="s">
        <v>22</v>
      </c>
      <c r="J25">
        <v>14</v>
      </c>
      <c r="K25" t="s">
        <v>108</v>
      </c>
    </row>
    <row r="26" spans="1:11" x14ac:dyDescent="0.25">
      <c r="A26">
        <v>2020</v>
      </c>
      <c r="B26" t="s">
        <v>152</v>
      </c>
      <c r="C26" t="s">
        <v>114</v>
      </c>
      <c r="D26" t="s">
        <v>21</v>
      </c>
      <c r="E26" t="s">
        <v>18</v>
      </c>
      <c r="F26" t="s">
        <v>19</v>
      </c>
      <c r="G26">
        <v>1</v>
      </c>
      <c r="H26" t="s">
        <v>15</v>
      </c>
      <c r="I26" t="s">
        <v>22</v>
      </c>
      <c r="J26">
        <v>14</v>
      </c>
      <c r="K26" t="s">
        <v>115</v>
      </c>
    </row>
    <row r="27" spans="1:11" x14ac:dyDescent="0.25">
      <c r="A27">
        <v>2020</v>
      </c>
      <c r="B27" t="s">
        <v>152</v>
      </c>
      <c r="C27" t="s">
        <v>114</v>
      </c>
      <c r="D27" t="s">
        <v>21</v>
      </c>
      <c r="E27" t="s">
        <v>118</v>
      </c>
      <c r="F27" t="s">
        <v>119</v>
      </c>
      <c r="G27">
        <v>1</v>
      </c>
      <c r="H27" t="s">
        <v>15</v>
      </c>
      <c r="I27" t="s">
        <v>22</v>
      </c>
      <c r="J27">
        <v>3</v>
      </c>
      <c r="K27" t="s">
        <v>115</v>
      </c>
    </row>
    <row r="28" spans="1:11" x14ac:dyDescent="0.25">
      <c r="A28">
        <v>2020</v>
      </c>
      <c r="B28" t="s">
        <v>152</v>
      </c>
      <c r="C28" t="s">
        <v>114</v>
      </c>
      <c r="D28" t="s">
        <v>21</v>
      </c>
      <c r="E28" t="s">
        <v>120</v>
      </c>
      <c r="F28" t="s">
        <v>121</v>
      </c>
      <c r="G28">
        <v>1</v>
      </c>
      <c r="H28" t="s">
        <v>15</v>
      </c>
      <c r="I28" t="s">
        <v>22</v>
      </c>
      <c r="J28">
        <v>11</v>
      </c>
      <c r="K28" t="s">
        <v>115</v>
      </c>
    </row>
    <row r="29" spans="1:11" x14ac:dyDescent="0.25">
      <c r="A29">
        <v>2020</v>
      </c>
      <c r="B29" t="s">
        <v>153</v>
      </c>
      <c r="C29" t="s">
        <v>122</v>
      </c>
      <c r="D29" t="s">
        <v>21</v>
      </c>
      <c r="E29" t="s">
        <v>118</v>
      </c>
      <c r="F29" t="s">
        <v>119</v>
      </c>
      <c r="G29">
        <v>1</v>
      </c>
      <c r="H29" t="s">
        <v>15</v>
      </c>
      <c r="I29" t="s">
        <v>22</v>
      </c>
      <c r="J29">
        <v>20</v>
      </c>
      <c r="K29" t="s">
        <v>123</v>
      </c>
    </row>
    <row r="30" spans="1:11" x14ac:dyDescent="0.25">
      <c r="A30">
        <v>2020</v>
      </c>
      <c r="B30" t="s">
        <v>154</v>
      </c>
      <c r="C30" t="s">
        <v>124</v>
      </c>
      <c r="D30" t="s">
        <v>21</v>
      </c>
      <c r="E30" t="s">
        <v>125</v>
      </c>
      <c r="F30" t="s">
        <v>126</v>
      </c>
      <c r="G30">
        <v>1</v>
      </c>
      <c r="H30" t="s">
        <v>15</v>
      </c>
      <c r="I30" t="s">
        <v>22</v>
      </c>
      <c r="J30">
        <v>6</v>
      </c>
      <c r="K30" t="s">
        <v>17</v>
      </c>
    </row>
    <row r="31" spans="1:11" x14ac:dyDescent="0.25">
      <c r="A31">
        <v>2020</v>
      </c>
      <c r="B31" t="s">
        <v>155</v>
      </c>
      <c r="C31" t="s">
        <v>128</v>
      </c>
      <c r="D31" t="s">
        <v>21</v>
      </c>
      <c r="E31" t="s">
        <v>129</v>
      </c>
      <c r="F31" t="s">
        <v>130</v>
      </c>
      <c r="G31">
        <v>1</v>
      </c>
      <c r="H31" t="s">
        <v>15</v>
      </c>
      <c r="I31" t="s">
        <v>22</v>
      </c>
      <c r="J31">
        <v>21</v>
      </c>
      <c r="K31" t="s">
        <v>52</v>
      </c>
    </row>
    <row r="32" spans="1:11" x14ac:dyDescent="0.25">
      <c r="A32">
        <v>2020</v>
      </c>
      <c r="B32" t="s">
        <v>155</v>
      </c>
      <c r="C32" t="s">
        <v>128</v>
      </c>
      <c r="D32" t="s">
        <v>21</v>
      </c>
      <c r="E32" t="s">
        <v>131</v>
      </c>
      <c r="F32" t="s">
        <v>132</v>
      </c>
      <c r="G32">
        <v>1</v>
      </c>
      <c r="H32" t="s">
        <v>15</v>
      </c>
      <c r="I32" t="s">
        <v>22</v>
      </c>
      <c r="J32">
        <v>5</v>
      </c>
      <c r="K32" t="s">
        <v>52</v>
      </c>
    </row>
    <row r="33" spans="1:11" x14ac:dyDescent="0.25">
      <c r="A33">
        <v>2020</v>
      </c>
      <c r="B33" t="s">
        <v>156</v>
      </c>
      <c r="C33" t="s">
        <v>133</v>
      </c>
      <c r="D33" t="s">
        <v>21</v>
      </c>
      <c r="E33" t="s">
        <v>134</v>
      </c>
      <c r="F33" t="s">
        <v>135</v>
      </c>
      <c r="G33">
        <v>1</v>
      </c>
      <c r="H33" t="s">
        <v>15</v>
      </c>
      <c r="I33" t="s">
        <v>30</v>
      </c>
      <c r="J33">
        <v>12</v>
      </c>
      <c r="K33" t="s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workbookViewId="0">
      <selection activeCell="F15" sqref="F15"/>
    </sheetView>
  </sheetViews>
  <sheetFormatPr defaultRowHeight="15" x14ac:dyDescent="0.25"/>
  <cols>
    <col min="1" max="1" width="11.5703125" bestFit="1" customWidth="1"/>
    <col min="2" max="2" width="11.140625" bestFit="1" customWidth="1"/>
    <col min="3" max="3" width="26.42578125" customWidth="1"/>
    <col min="5" max="5" width="17.85546875" bestFit="1" customWidth="1"/>
    <col min="6" max="6" width="67.42578125" bestFit="1" customWidth="1"/>
    <col min="7" max="7" width="4.8554687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2020</v>
      </c>
      <c r="B2" t="str">
        <f t="shared" ref="B2:B3" si="0">"08024467"</f>
        <v>08024467</v>
      </c>
      <c r="C2" t="s">
        <v>11</v>
      </c>
      <c r="D2" t="s">
        <v>12</v>
      </c>
      <c r="E2" t="s">
        <v>13</v>
      </c>
      <c r="F2" t="s">
        <v>14</v>
      </c>
      <c r="G2">
        <v>2</v>
      </c>
      <c r="H2" t="s">
        <v>15</v>
      </c>
      <c r="I2" t="s">
        <v>16</v>
      </c>
      <c r="J2">
        <v>1</v>
      </c>
      <c r="K2" t="s">
        <v>17</v>
      </c>
    </row>
    <row r="3" spans="1:11" x14ac:dyDescent="0.25">
      <c r="A3">
        <v>2020</v>
      </c>
      <c r="B3" t="str">
        <f t="shared" si="0"/>
        <v>08024467</v>
      </c>
      <c r="C3" t="s">
        <v>11</v>
      </c>
      <c r="D3" t="s">
        <v>12</v>
      </c>
      <c r="E3" t="s">
        <v>18</v>
      </c>
      <c r="F3" t="s">
        <v>19</v>
      </c>
      <c r="G3">
        <v>2</v>
      </c>
      <c r="H3" t="s">
        <v>15</v>
      </c>
      <c r="I3" t="s">
        <v>16</v>
      </c>
      <c r="J3">
        <v>9</v>
      </c>
      <c r="K3" t="s">
        <v>17</v>
      </c>
    </row>
    <row r="4" spans="1:11" x14ac:dyDescent="0.25">
      <c r="A4">
        <v>2020</v>
      </c>
      <c r="B4" t="str">
        <f t="shared" ref="B4" si="1">"08024741"</f>
        <v>08024741</v>
      </c>
      <c r="C4" t="s">
        <v>20</v>
      </c>
      <c r="D4" t="s">
        <v>21</v>
      </c>
      <c r="E4" t="s">
        <v>23</v>
      </c>
      <c r="F4" t="s">
        <v>24</v>
      </c>
      <c r="G4">
        <v>2</v>
      </c>
      <c r="H4" t="s">
        <v>15</v>
      </c>
      <c r="I4" t="s">
        <v>22</v>
      </c>
      <c r="J4">
        <v>12</v>
      </c>
      <c r="K4" t="s">
        <v>17</v>
      </c>
    </row>
    <row r="5" spans="1:11" x14ac:dyDescent="0.25">
      <c r="A5">
        <v>2020</v>
      </c>
      <c r="B5" t="str">
        <f t="shared" ref="B5:B11" si="2">"08024893"</f>
        <v>08024893</v>
      </c>
      <c r="C5" t="s">
        <v>27</v>
      </c>
      <c r="D5" t="s">
        <v>21</v>
      </c>
      <c r="E5" t="s">
        <v>28</v>
      </c>
      <c r="F5" t="s">
        <v>29</v>
      </c>
      <c r="G5">
        <v>2</v>
      </c>
      <c r="H5" t="s">
        <v>15</v>
      </c>
      <c r="I5" t="s">
        <v>30</v>
      </c>
      <c r="J5">
        <v>6</v>
      </c>
      <c r="K5" t="s">
        <v>17</v>
      </c>
    </row>
    <row r="6" spans="1:11" x14ac:dyDescent="0.25">
      <c r="A6">
        <v>2020</v>
      </c>
      <c r="B6" t="str">
        <f t="shared" si="2"/>
        <v>08024893</v>
      </c>
      <c r="C6" t="s">
        <v>27</v>
      </c>
      <c r="D6" t="s">
        <v>21</v>
      </c>
      <c r="E6" t="s">
        <v>31</v>
      </c>
      <c r="F6" t="s">
        <v>32</v>
      </c>
      <c r="G6">
        <v>2</v>
      </c>
      <c r="H6" t="s">
        <v>15</v>
      </c>
      <c r="I6" t="s">
        <v>22</v>
      </c>
      <c r="J6">
        <v>8</v>
      </c>
      <c r="K6" t="s">
        <v>17</v>
      </c>
    </row>
    <row r="7" spans="1:11" x14ac:dyDescent="0.25">
      <c r="A7">
        <v>2020</v>
      </c>
      <c r="B7" t="str">
        <f t="shared" si="2"/>
        <v>08024893</v>
      </c>
      <c r="C7" t="s">
        <v>27</v>
      </c>
      <c r="D7" t="s">
        <v>21</v>
      </c>
      <c r="E7" t="s">
        <v>33</v>
      </c>
      <c r="F7" t="s">
        <v>34</v>
      </c>
      <c r="G7">
        <v>2</v>
      </c>
      <c r="H7" t="s">
        <v>15</v>
      </c>
      <c r="I7" t="s">
        <v>22</v>
      </c>
      <c r="J7">
        <v>19</v>
      </c>
      <c r="K7" t="s">
        <v>17</v>
      </c>
    </row>
    <row r="8" spans="1:11" x14ac:dyDescent="0.25">
      <c r="A8">
        <v>2020</v>
      </c>
      <c r="B8" t="str">
        <f t="shared" si="2"/>
        <v>08024893</v>
      </c>
      <c r="C8" t="s">
        <v>27</v>
      </c>
      <c r="D8" t="s">
        <v>21</v>
      </c>
      <c r="E8" t="s">
        <v>35</v>
      </c>
      <c r="F8" t="s">
        <v>36</v>
      </c>
      <c r="G8">
        <v>2</v>
      </c>
      <c r="H8" t="s">
        <v>15</v>
      </c>
      <c r="I8" t="s">
        <v>22</v>
      </c>
      <c r="J8">
        <v>2</v>
      </c>
      <c r="K8" t="s">
        <v>17</v>
      </c>
    </row>
    <row r="9" spans="1:11" x14ac:dyDescent="0.25">
      <c r="A9">
        <v>2020</v>
      </c>
      <c r="B9" t="str">
        <f t="shared" si="2"/>
        <v>08024893</v>
      </c>
      <c r="C9" t="s">
        <v>27</v>
      </c>
      <c r="D9" t="s">
        <v>21</v>
      </c>
      <c r="E9" t="s">
        <v>35</v>
      </c>
      <c r="F9" t="s">
        <v>36</v>
      </c>
      <c r="G9">
        <v>2</v>
      </c>
      <c r="H9" t="s">
        <v>15</v>
      </c>
      <c r="I9" t="s">
        <v>30</v>
      </c>
      <c r="J9">
        <v>1</v>
      </c>
      <c r="K9" t="s">
        <v>17</v>
      </c>
    </row>
    <row r="10" spans="1:11" x14ac:dyDescent="0.25">
      <c r="A10">
        <v>2020</v>
      </c>
      <c r="B10" t="str">
        <f t="shared" si="2"/>
        <v>08024893</v>
      </c>
      <c r="C10" t="s">
        <v>27</v>
      </c>
      <c r="D10" t="s">
        <v>21</v>
      </c>
      <c r="E10" t="s">
        <v>37</v>
      </c>
      <c r="F10" t="s">
        <v>38</v>
      </c>
      <c r="G10">
        <v>2</v>
      </c>
      <c r="H10" t="s">
        <v>15</v>
      </c>
      <c r="I10" t="s">
        <v>30</v>
      </c>
      <c r="J10">
        <v>11</v>
      </c>
      <c r="K10" t="s">
        <v>17</v>
      </c>
    </row>
    <row r="11" spans="1:11" x14ac:dyDescent="0.25">
      <c r="A11">
        <v>2020</v>
      </c>
      <c r="B11" t="str">
        <f t="shared" si="2"/>
        <v>08024893</v>
      </c>
      <c r="C11" t="s">
        <v>27</v>
      </c>
      <c r="D11" t="s">
        <v>21</v>
      </c>
      <c r="E11" t="s">
        <v>39</v>
      </c>
      <c r="F11" t="s">
        <v>40</v>
      </c>
      <c r="G11">
        <v>2</v>
      </c>
      <c r="H11" t="s">
        <v>15</v>
      </c>
      <c r="I11" t="s">
        <v>30</v>
      </c>
      <c r="J11">
        <v>5</v>
      </c>
      <c r="K11" t="s">
        <v>17</v>
      </c>
    </row>
    <row r="12" spans="1:11" x14ac:dyDescent="0.25">
      <c r="A12">
        <v>2020</v>
      </c>
      <c r="B12" t="str">
        <f>"08026075"</f>
        <v>08026075</v>
      </c>
      <c r="C12" t="s">
        <v>45</v>
      </c>
      <c r="D12" t="s">
        <v>12</v>
      </c>
      <c r="E12" t="s">
        <v>47</v>
      </c>
      <c r="F12" t="s">
        <v>48</v>
      </c>
      <c r="G12">
        <v>2</v>
      </c>
      <c r="H12" t="s">
        <v>15</v>
      </c>
      <c r="I12" t="s">
        <v>16</v>
      </c>
      <c r="J12">
        <v>1</v>
      </c>
      <c r="K12" t="s">
        <v>46</v>
      </c>
    </row>
    <row r="13" spans="1:11" x14ac:dyDescent="0.25">
      <c r="A13">
        <v>2020</v>
      </c>
      <c r="B13" t="str">
        <f>"08029763"</f>
        <v>08029763</v>
      </c>
      <c r="C13" t="s">
        <v>49</v>
      </c>
      <c r="D13" t="s">
        <v>12</v>
      </c>
      <c r="E13" t="s">
        <v>50</v>
      </c>
      <c r="F13" t="s">
        <v>51</v>
      </c>
      <c r="G13">
        <v>2</v>
      </c>
      <c r="H13" t="s">
        <v>15</v>
      </c>
      <c r="I13" t="s">
        <v>16</v>
      </c>
      <c r="J13">
        <v>10</v>
      </c>
      <c r="K13" t="s">
        <v>52</v>
      </c>
    </row>
    <row r="14" spans="1:11" x14ac:dyDescent="0.25">
      <c r="A14">
        <v>2020</v>
      </c>
      <c r="B14" t="str">
        <f t="shared" ref="B14:B19" si="3">"08030339"</f>
        <v>08030339</v>
      </c>
      <c r="C14" t="s">
        <v>53</v>
      </c>
      <c r="D14" t="s">
        <v>21</v>
      </c>
      <c r="E14" t="s">
        <v>54</v>
      </c>
      <c r="F14" t="s">
        <v>55</v>
      </c>
      <c r="G14">
        <v>2</v>
      </c>
      <c r="H14" t="s">
        <v>15</v>
      </c>
      <c r="I14" t="s">
        <v>22</v>
      </c>
      <c r="J14">
        <v>3</v>
      </c>
      <c r="K14" t="s">
        <v>52</v>
      </c>
    </row>
    <row r="15" spans="1:11" x14ac:dyDescent="0.25">
      <c r="A15">
        <v>2020</v>
      </c>
      <c r="B15" t="str">
        <f t="shared" si="3"/>
        <v>08030339</v>
      </c>
      <c r="C15" t="s">
        <v>53</v>
      </c>
      <c r="D15" t="s">
        <v>21</v>
      </c>
      <c r="E15" t="s">
        <v>56</v>
      </c>
      <c r="F15" t="s">
        <v>57</v>
      </c>
      <c r="G15">
        <v>2</v>
      </c>
      <c r="H15" t="s">
        <v>15</v>
      </c>
      <c r="I15" t="s">
        <v>22</v>
      </c>
      <c r="J15">
        <v>17</v>
      </c>
      <c r="K15" t="s">
        <v>52</v>
      </c>
    </row>
    <row r="16" spans="1:11" x14ac:dyDescent="0.25">
      <c r="A16">
        <v>2020</v>
      </c>
      <c r="B16" t="str">
        <f t="shared" si="3"/>
        <v>08030339</v>
      </c>
      <c r="C16" t="s">
        <v>53</v>
      </c>
      <c r="D16" t="s">
        <v>21</v>
      </c>
      <c r="E16" t="s">
        <v>58</v>
      </c>
      <c r="F16" t="s">
        <v>59</v>
      </c>
      <c r="G16">
        <v>2</v>
      </c>
      <c r="H16" t="s">
        <v>15</v>
      </c>
      <c r="I16" t="s">
        <v>22</v>
      </c>
      <c r="J16">
        <v>15</v>
      </c>
      <c r="K16" t="s">
        <v>52</v>
      </c>
    </row>
    <row r="17" spans="1:11" x14ac:dyDescent="0.25">
      <c r="A17">
        <v>2020</v>
      </c>
      <c r="B17" t="str">
        <f t="shared" si="3"/>
        <v>08030339</v>
      </c>
      <c r="C17" t="s">
        <v>53</v>
      </c>
      <c r="D17" t="s">
        <v>21</v>
      </c>
      <c r="E17" t="s">
        <v>60</v>
      </c>
      <c r="F17" t="s">
        <v>61</v>
      </c>
      <c r="G17">
        <v>2</v>
      </c>
      <c r="H17" t="s">
        <v>15</v>
      </c>
      <c r="I17" t="s">
        <v>22</v>
      </c>
      <c r="J17">
        <v>5</v>
      </c>
      <c r="K17" t="s">
        <v>52</v>
      </c>
    </row>
    <row r="18" spans="1:11" x14ac:dyDescent="0.25">
      <c r="A18">
        <v>2020</v>
      </c>
      <c r="B18" t="str">
        <f t="shared" si="3"/>
        <v>08030339</v>
      </c>
      <c r="C18" t="s">
        <v>53</v>
      </c>
      <c r="D18" t="s">
        <v>21</v>
      </c>
      <c r="E18" t="s">
        <v>62</v>
      </c>
      <c r="F18" t="s">
        <v>63</v>
      </c>
      <c r="G18">
        <v>2</v>
      </c>
      <c r="H18" t="s">
        <v>15</v>
      </c>
      <c r="I18" t="s">
        <v>22</v>
      </c>
      <c r="J18">
        <v>5</v>
      </c>
      <c r="K18" t="s">
        <v>52</v>
      </c>
    </row>
    <row r="19" spans="1:11" x14ac:dyDescent="0.25">
      <c r="A19">
        <v>2020</v>
      </c>
      <c r="B19" t="str">
        <f t="shared" si="3"/>
        <v>08030339</v>
      </c>
      <c r="C19" t="s">
        <v>53</v>
      </c>
      <c r="D19" t="s">
        <v>21</v>
      </c>
      <c r="E19" t="s">
        <v>66</v>
      </c>
      <c r="F19" t="s">
        <v>67</v>
      </c>
      <c r="G19">
        <v>2</v>
      </c>
      <c r="H19" t="s">
        <v>15</v>
      </c>
      <c r="I19" t="s">
        <v>22</v>
      </c>
      <c r="J19">
        <v>20</v>
      </c>
      <c r="K19" t="s">
        <v>52</v>
      </c>
    </row>
    <row r="20" spans="1:11" x14ac:dyDescent="0.25">
      <c r="A20">
        <v>2020</v>
      </c>
      <c r="B20" t="str">
        <f>"08030340"</f>
        <v>08030340</v>
      </c>
      <c r="C20" t="s">
        <v>68</v>
      </c>
      <c r="D20" t="s">
        <v>21</v>
      </c>
      <c r="E20" t="s">
        <v>69</v>
      </c>
      <c r="F20" t="s">
        <v>70</v>
      </c>
      <c r="G20">
        <v>2</v>
      </c>
      <c r="H20" t="s">
        <v>15</v>
      </c>
      <c r="I20" t="s">
        <v>22</v>
      </c>
      <c r="J20">
        <v>11</v>
      </c>
      <c r="K20" t="s">
        <v>52</v>
      </c>
    </row>
    <row r="21" spans="1:11" x14ac:dyDescent="0.25">
      <c r="A21">
        <v>2020</v>
      </c>
      <c r="B21" t="str">
        <f t="shared" ref="B21:B22" si="4">"08035295"</f>
        <v>08035295</v>
      </c>
      <c r="C21" t="s">
        <v>78</v>
      </c>
      <c r="D21" t="s">
        <v>21</v>
      </c>
      <c r="E21" t="s">
        <v>25</v>
      </c>
      <c r="F21" t="s">
        <v>26</v>
      </c>
      <c r="G21">
        <v>2</v>
      </c>
      <c r="H21" t="s">
        <v>15</v>
      </c>
      <c r="I21" t="s">
        <v>22</v>
      </c>
      <c r="J21">
        <v>1</v>
      </c>
      <c r="K21" t="s">
        <v>79</v>
      </c>
    </row>
    <row r="22" spans="1:11" x14ac:dyDescent="0.25">
      <c r="A22">
        <v>2020</v>
      </c>
      <c r="B22" t="str">
        <f t="shared" si="4"/>
        <v>08035295</v>
      </c>
      <c r="C22" t="s">
        <v>78</v>
      </c>
      <c r="D22" t="s">
        <v>21</v>
      </c>
      <c r="E22" t="s">
        <v>43</v>
      </c>
      <c r="F22" t="s">
        <v>44</v>
      </c>
      <c r="G22">
        <v>2</v>
      </c>
      <c r="H22" t="s">
        <v>15</v>
      </c>
      <c r="I22" t="s">
        <v>22</v>
      </c>
      <c r="J22">
        <v>2</v>
      </c>
      <c r="K22" t="s">
        <v>79</v>
      </c>
    </row>
    <row r="23" spans="1:11" x14ac:dyDescent="0.25">
      <c r="A23">
        <v>2020</v>
      </c>
      <c r="B23" t="str">
        <f t="shared" ref="B23:B26" si="5">"08035349"</f>
        <v>08035349</v>
      </c>
      <c r="C23" t="s">
        <v>82</v>
      </c>
      <c r="D23" t="s">
        <v>21</v>
      </c>
      <c r="E23" t="s">
        <v>62</v>
      </c>
      <c r="F23" t="s">
        <v>63</v>
      </c>
      <c r="G23">
        <v>2</v>
      </c>
      <c r="H23" t="s">
        <v>15</v>
      </c>
      <c r="I23" t="s">
        <v>22</v>
      </c>
      <c r="J23">
        <v>4</v>
      </c>
      <c r="K23" t="s">
        <v>83</v>
      </c>
    </row>
    <row r="24" spans="1:11" x14ac:dyDescent="0.25">
      <c r="A24">
        <v>2020</v>
      </c>
      <c r="B24" t="str">
        <f t="shared" si="5"/>
        <v>08035349</v>
      </c>
      <c r="C24" t="s">
        <v>82</v>
      </c>
      <c r="D24" t="s">
        <v>21</v>
      </c>
      <c r="E24" t="s">
        <v>62</v>
      </c>
      <c r="F24" t="s">
        <v>63</v>
      </c>
      <c r="G24">
        <v>2</v>
      </c>
      <c r="H24" t="s">
        <v>15</v>
      </c>
      <c r="I24" t="s">
        <v>30</v>
      </c>
      <c r="J24">
        <v>3</v>
      </c>
      <c r="K24" t="s">
        <v>83</v>
      </c>
    </row>
    <row r="25" spans="1:11" x14ac:dyDescent="0.25">
      <c r="A25">
        <v>2020</v>
      </c>
      <c r="B25" t="str">
        <f t="shared" si="5"/>
        <v>08035349</v>
      </c>
      <c r="C25" t="s">
        <v>82</v>
      </c>
      <c r="D25" t="s">
        <v>21</v>
      </c>
      <c r="E25" t="s">
        <v>64</v>
      </c>
      <c r="F25" t="s">
        <v>65</v>
      </c>
      <c r="G25">
        <v>2</v>
      </c>
      <c r="H25" t="s">
        <v>15</v>
      </c>
      <c r="I25" t="s">
        <v>22</v>
      </c>
      <c r="J25">
        <v>7</v>
      </c>
      <c r="K25" t="s">
        <v>83</v>
      </c>
    </row>
    <row r="26" spans="1:11" x14ac:dyDescent="0.25">
      <c r="A26">
        <v>2020</v>
      </c>
      <c r="B26" t="str">
        <f t="shared" si="5"/>
        <v>08035349</v>
      </c>
      <c r="C26" t="s">
        <v>82</v>
      </c>
      <c r="D26" t="s">
        <v>21</v>
      </c>
      <c r="E26" t="s">
        <v>64</v>
      </c>
      <c r="F26" t="s">
        <v>65</v>
      </c>
      <c r="G26">
        <v>2</v>
      </c>
      <c r="H26" t="s">
        <v>15</v>
      </c>
      <c r="I26" t="s">
        <v>30</v>
      </c>
      <c r="J26">
        <v>4</v>
      </c>
      <c r="K26" t="s">
        <v>83</v>
      </c>
    </row>
    <row r="27" spans="1:11" x14ac:dyDescent="0.25">
      <c r="A27">
        <v>2020</v>
      </c>
      <c r="B27" t="str">
        <f t="shared" ref="B27" si="6">"08035805"</f>
        <v>08035805</v>
      </c>
      <c r="C27" t="s">
        <v>84</v>
      </c>
      <c r="D27" t="s">
        <v>12</v>
      </c>
      <c r="E27" t="s">
        <v>18</v>
      </c>
      <c r="F27" t="s">
        <v>19</v>
      </c>
      <c r="G27">
        <v>2</v>
      </c>
      <c r="H27" t="s">
        <v>15</v>
      </c>
      <c r="I27" t="s">
        <v>16</v>
      </c>
      <c r="J27">
        <v>8</v>
      </c>
      <c r="K27" t="s">
        <v>17</v>
      </c>
    </row>
    <row r="28" spans="1:11" x14ac:dyDescent="0.25">
      <c r="A28">
        <v>2020</v>
      </c>
      <c r="B28" t="str">
        <f>"08036330"</f>
        <v>08036330</v>
      </c>
      <c r="C28" t="s">
        <v>85</v>
      </c>
      <c r="D28" t="s">
        <v>21</v>
      </c>
      <c r="E28" t="s">
        <v>80</v>
      </c>
      <c r="F28" t="s">
        <v>81</v>
      </c>
      <c r="G28">
        <v>2</v>
      </c>
      <c r="H28" t="s">
        <v>15</v>
      </c>
      <c r="I28" t="s">
        <v>22</v>
      </c>
      <c r="J28">
        <v>23</v>
      </c>
      <c r="K28" t="s">
        <v>86</v>
      </c>
    </row>
    <row r="29" spans="1:11" x14ac:dyDescent="0.25">
      <c r="A29">
        <v>2020</v>
      </c>
      <c r="B29" t="str">
        <f>"08036330"</f>
        <v>08036330</v>
      </c>
      <c r="C29" t="s">
        <v>85</v>
      </c>
      <c r="D29" t="s">
        <v>21</v>
      </c>
      <c r="E29" t="s">
        <v>43</v>
      </c>
      <c r="F29" t="s">
        <v>44</v>
      </c>
      <c r="G29">
        <v>2</v>
      </c>
      <c r="H29" t="s">
        <v>15</v>
      </c>
      <c r="I29" t="s">
        <v>22</v>
      </c>
      <c r="J29">
        <v>19</v>
      </c>
      <c r="K29" t="s">
        <v>86</v>
      </c>
    </row>
    <row r="30" spans="1:11" x14ac:dyDescent="0.25">
      <c r="A30">
        <v>2020</v>
      </c>
      <c r="B30" t="str">
        <f>"08037206"</f>
        <v>08037206</v>
      </c>
      <c r="C30" t="s">
        <v>87</v>
      </c>
      <c r="D30" t="s">
        <v>21</v>
      </c>
      <c r="E30" t="s">
        <v>47</v>
      </c>
      <c r="F30" t="s">
        <v>48</v>
      </c>
      <c r="G30">
        <v>2</v>
      </c>
      <c r="H30" t="s">
        <v>15</v>
      </c>
      <c r="I30" t="s">
        <v>22</v>
      </c>
      <c r="J30">
        <v>5</v>
      </c>
      <c r="K30" t="s">
        <v>79</v>
      </c>
    </row>
    <row r="31" spans="1:11" x14ac:dyDescent="0.25">
      <c r="A31">
        <v>2020</v>
      </c>
      <c r="B31" t="str">
        <f t="shared" ref="B31:B32" si="7">"08039203"</f>
        <v>08039203</v>
      </c>
      <c r="C31" t="s">
        <v>90</v>
      </c>
      <c r="D31" t="s">
        <v>21</v>
      </c>
      <c r="E31" t="s">
        <v>50</v>
      </c>
      <c r="F31" t="s">
        <v>51</v>
      </c>
      <c r="G31">
        <v>2</v>
      </c>
      <c r="H31" t="s">
        <v>15</v>
      </c>
      <c r="I31" t="s">
        <v>22</v>
      </c>
      <c r="J31">
        <v>3</v>
      </c>
      <c r="K31" t="s">
        <v>17</v>
      </c>
    </row>
    <row r="32" spans="1:11" x14ac:dyDescent="0.25">
      <c r="A32">
        <v>2020</v>
      </c>
      <c r="B32" t="str">
        <f t="shared" si="7"/>
        <v>08039203</v>
      </c>
      <c r="C32" t="s">
        <v>90</v>
      </c>
      <c r="D32" t="s">
        <v>21</v>
      </c>
      <c r="E32" t="s">
        <v>80</v>
      </c>
      <c r="F32" t="s">
        <v>81</v>
      </c>
      <c r="G32">
        <v>2</v>
      </c>
      <c r="H32" t="s">
        <v>15</v>
      </c>
      <c r="I32" t="s">
        <v>22</v>
      </c>
      <c r="J32">
        <v>1</v>
      </c>
      <c r="K32" t="s">
        <v>17</v>
      </c>
    </row>
    <row r="33" spans="1:11" x14ac:dyDescent="0.25">
      <c r="A33">
        <v>2020</v>
      </c>
      <c r="B33" t="str">
        <f t="shared" ref="B33:B36" si="8">"08042342"</f>
        <v>08042342</v>
      </c>
      <c r="C33" t="s">
        <v>91</v>
      </c>
      <c r="D33" t="s">
        <v>21</v>
      </c>
      <c r="E33" t="s">
        <v>92</v>
      </c>
      <c r="F33" t="s">
        <v>93</v>
      </c>
      <c r="G33">
        <v>2</v>
      </c>
      <c r="H33" t="s">
        <v>15</v>
      </c>
      <c r="I33" t="s">
        <v>22</v>
      </c>
      <c r="J33">
        <v>17</v>
      </c>
      <c r="K33" t="s">
        <v>94</v>
      </c>
    </row>
    <row r="34" spans="1:11" x14ac:dyDescent="0.25">
      <c r="A34">
        <v>2020</v>
      </c>
      <c r="B34" t="str">
        <f t="shared" si="8"/>
        <v>08042342</v>
      </c>
      <c r="C34" t="s">
        <v>91</v>
      </c>
      <c r="D34" t="s">
        <v>21</v>
      </c>
      <c r="E34" t="s">
        <v>18</v>
      </c>
      <c r="F34" t="s">
        <v>19</v>
      </c>
      <c r="G34">
        <v>2</v>
      </c>
      <c r="H34" t="s">
        <v>15</v>
      </c>
      <c r="I34" t="s">
        <v>22</v>
      </c>
      <c r="J34">
        <v>6</v>
      </c>
      <c r="K34" t="s">
        <v>94</v>
      </c>
    </row>
    <row r="35" spans="1:11" x14ac:dyDescent="0.25">
      <c r="A35">
        <v>2020</v>
      </c>
      <c r="B35" t="str">
        <f t="shared" si="8"/>
        <v>08042342</v>
      </c>
      <c r="C35" t="s">
        <v>91</v>
      </c>
      <c r="D35" t="s">
        <v>21</v>
      </c>
      <c r="E35" t="s">
        <v>95</v>
      </c>
      <c r="F35" t="s">
        <v>96</v>
      </c>
      <c r="G35">
        <v>2</v>
      </c>
      <c r="H35" t="s">
        <v>15</v>
      </c>
      <c r="I35" t="s">
        <v>22</v>
      </c>
      <c r="J35">
        <v>16</v>
      </c>
      <c r="K35" t="s">
        <v>94</v>
      </c>
    </row>
    <row r="36" spans="1:11" x14ac:dyDescent="0.25">
      <c r="A36">
        <v>2020</v>
      </c>
      <c r="B36" t="str">
        <f t="shared" si="8"/>
        <v>08042342</v>
      </c>
      <c r="C36" t="s">
        <v>91</v>
      </c>
      <c r="D36" t="s">
        <v>21</v>
      </c>
      <c r="E36" t="s">
        <v>76</v>
      </c>
      <c r="F36" t="s">
        <v>77</v>
      </c>
      <c r="G36">
        <v>2</v>
      </c>
      <c r="H36" t="s">
        <v>15</v>
      </c>
      <c r="I36" t="s">
        <v>22</v>
      </c>
      <c r="J36">
        <v>2</v>
      </c>
      <c r="K36" t="s">
        <v>94</v>
      </c>
    </row>
    <row r="37" spans="1:11" x14ac:dyDescent="0.25">
      <c r="A37">
        <v>2020</v>
      </c>
      <c r="B37" t="str">
        <f t="shared" ref="B37:B42" si="9">"08043516"</f>
        <v>08043516</v>
      </c>
      <c r="C37" t="s">
        <v>97</v>
      </c>
      <c r="D37" t="s">
        <v>21</v>
      </c>
      <c r="E37" t="s">
        <v>18</v>
      </c>
      <c r="F37" t="s">
        <v>19</v>
      </c>
      <c r="G37">
        <v>2</v>
      </c>
      <c r="H37" t="s">
        <v>15</v>
      </c>
      <c r="I37" t="s">
        <v>22</v>
      </c>
      <c r="J37">
        <v>3</v>
      </c>
      <c r="K37" t="s">
        <v>52</v>
      </c>
    </row>
    <row r="38" spans="1:11" x14ac:dyDescent="0.25">
      <c r="A38">
        <v>2020</v>
      </c>
      <c r="B38" t="str">
        <f t="shared" si="9"/>
        <v>08043516</v>
      </c>
      <c r="C38" t="s">
        <v>97</v>
      </c>
      <c r="D38" t="s">
        <v>21</v>
      </c>
      <c r="E38" t="s">
        <v>95</v>
      </c>
      <c r="F38" t="s">
        <v>96</v>
      </c>
      <c r="G38">
        <v>2</v>
      </c>
      <c r="H38" t="s">
        <v>15</v>
      </c>
      <c r="I38" t="s">
        <v>22</v>
      </c>
      <c r="J38">
        <v>14</v>
      </c>
      <c r="K38" t="s">
        <v>52</v>
      </c>
    </row>
    <row r="39" spans="1:11" x14ac:dyDescent="0.25">
      <c r="A39">
        <v>2020</v>
      </c>
      <c r="B39" t="str">
        <f t="shared" si="9"/>
        <v>08043516</v>
      </c>
      <c r="C39" t="s">
        <v>97</v>
      </c>
      <c r="D39" t="s">
        <v>21</v>
      </c>
      <c r="E39" t="s">
        <v>98</v>
      </c>
      <c r="F39" t="s">
        <v>99</v>
      </c>
      <c r="G39">
        <v>2</v>
      </c>
      <c r="H39" t="s">
        <v>15</v>
      </c>
      <c r="I39" t="s">
        <v>22</v>
      </c>
      <c r="J39">
        <v>19</v>
      </c>
      <c r="K39" t="s">
        <v>52</v>
      </c>
    </row>
    <row r="40" spans="1:11" x14ac:dyDescent="0.25">
      <c r="A40">
        <v>2020</v>
      </c>
      <c r="B40" t="str">
        <f t="shared" si="9"/>
        <v>08043516</v>
      </c>
      <c r="C40" t="s">
        <v>97</v>
      </c>
      <c r="D40" t="s">
        <v>21</v>
      </c>
      <c r="E40" t="s">
        <v>25</v>
      </c>
      <c r="F40" t="s">
        <v>26</v>
      </c>
      <c r="G40">
        <v>2</v>
      </c>
      <c r="H40" t="s">
        <v>15</v>
      </c>
      <c r="I40" t="s">
        <v>22</v>
      </c>
      <c r="J40">
        <v>9</v>
      </c>
      <c r="K40" t="s">
        <v>52</v>
      </c>
    </row>
    <row r="41" spans="1:11" x14ac:dyDescent="0.25">
      <c r="A41">
        <v>2020</v>
      </c>
      <c r="B41" t="str">
        <f t="shared" si="9"/>
        <v>08043516</v>
      </c>
      <c r="C41" t="s">
        <v>97</v>
      </c>
      <c r="D41" t="s">
        <v>21</v>
      </c>
      <c r="E41" t="s">
        <v>100</v>
      </c>
      <c r="F41" t="s">
        <v>101</v>
      </c>
      <c r="G41">
        <v>2</v>
      </c>
      <c r="H41" t="s">
        <v>15</v>
      </c>
      <c r="I41" t="s">
        <v>30</v>
      </c>
      <c r="J41">
        <v>5</v>
      </c>
      <c r="K41" t="s">
        <v>52</v>
      </c>
    </row>
    <row r="42" spans="1:11" x14ac:dyDescent="0.25">
      <c r="A42">
        <v>2020</v>
      </c>
      <c r="B42" t="str">
        <f t="shared" si="9"/>
        <v>08043516</v>
      </c>
      <c r="C42" t="s">
        <v>97</v>
      </c>
      <c r="D42" t="s">
        <v>21</v>
      </c>
      <c r="E42" t="s">
        <v>102</v>
      </c>
      <c r="F42" t="s">
        <v>103</v>
      </c>
      <c r="G42">
        <v>2</v>
      </c>
      <c r="H42" t="s">
        <v>15</v>
      </c>
      <c r="I42" t="s">
        <v>22</v>
      </c>
      <c r="J42">
        <v>6</v>
      </c>
      <c r="K42" t="s">
        <v>52</v>
      </c>
    </row>
    <row r="43" spans="1:11" x14ac:dyDescent="0.25">
      <c r="A43">
        <v>2020</v>
      </c>
      <c r="B43" t="str">
        <f>"08043668"</f>
        <v>08043668</v>
      </c>
      <c r="C43" t="s">
        <v>104</v>
      </c>
      <c r="D43" t="s">
        <v>21</v>
      </c>
      <c r="E43" t="s">
        <v>72</v>
      </c>
      <c r="F43" t="s">
        <v>73</v>
      </c>
      <c r="G43">
        <v>2</v>
      </c>
      <c r="H43" t="s">
        <v>15</v>
      </c>
      <c r="I43" t="s">
        <v>22</v>
      </c>
      <c r="J43">
        <v>6</v>
      </c>
      <c r="K43" t="s">
        <v>86</v>
      </c>
    </row>
    <row r="44" spans="1:11" x14ac:dyDescent="0.25">
      <c r="A44">
        <v>2020</v>
      </c>
      <c r="B44" t="str">
        <f>"08043668"</f>
        <v>08043668</v>
      </c>
      <c r="C44" t="s">
        <v>104</v>
      </c>
      <c r="D44" t="s">
        <v>21</v>
      </c>
      <c r="E44" t="s">
        <v>105</v>
      </c>
      <c r="F44" t="s">
        <v>106</v>
      </c>
      <c r="G44">
        <v>2</v>
      </c>
      <c r="H44" t="s">
        <v>15</v>
      </c>
      <c r="I44" t="s">
        <v>22</v>
      </c>
      <c r="J44">
        <v>22</v>
      </c>
      <c r="K44" t="s">
        <v>86</v>
      </c>
    </row>
    <row r="45" spans="1:11" x14ac:dyDescent="0.25">
      <c r="A45">
        <v>2020</v>
      </c>
      <c r="B45" t="str">
        <f t="shared" ref="B45" si="10">"08044533"</f>
        <v>08044533</v>
      </c>
      <c r="C45" t="s">
        <v>107</v>
      </c>
      <c r="D45" t="s">
        <v>21</v>
      </c>
      <c r="E45" t="s">
        <v>109</v>
      </c>
      <c r="F45" t="s">
        <v>110</v>
      </c>
      <c r="G45">
        <v>2</v>
      </c>
      <c r="H45" t="s">
        <v>15</v>
      </c>
      <c r="I45" t="s">
        <v>22</v>
      </c>
      <c r="J45">
        <v>16</v>
      </c>
      <c r="K45" t="s">
        <v>108</v>
      </c>
    </row>
    <row r="46" spans="1:11" x14ac:dyDescent="0.25">
      <c r="A46">
        <v>2020</v>
      </c>
      <c r="B46" t="str">
        <f t="shared" ref="B46" si="11">"08044624"</f>
        <v>08044624</v>
      </c>
      <c r="C46" t="s">
        <v>111</v>
      </c>
      <c r="D46" t="s">
        <v>21</v>
      </c>
      <c r="E46" t="s">
        <v>112</v>
      </c>
      <c r="F46" t="s">
        <v>113</v>
      </c>
      <c r="G46">
        <v>2</v>
      </c>
      <c r="H46" t="s">
        <v>15</v>
      </c>
      <c r="I46" t="s">
        <v>22</v>
      </c>
      <c r="J46">
        <v>4</v>
      </c>
      <c r="K46" t="s">
        <v>17</v>
      </c>
    </row>
    <row r="47" spans="1:11" x14ac:dyDescent="0.25">
      <c r="A47">
        <v>2020</v>
      </c>
      <c r="B47" t="str">
        <f t="shared" ref="B47:B49" si="12">"08044715"</f>
        <v>08044715</v>
      </c>
      <c r="C47" t="s">
        <v>114</v>
      </c>
      <c r="D47" t="s">
        <v>21</v>
      </c>
      <c r="E47" t="s">
        <v>18</v>
      </c>
      <c r="F47" t="s">
        <v>19</v>
      </c>
      <c r="G47">
        <v>2</v>
      </c>
      <c r="H47" t="s">
        <v>15</v>
      </c>
      <c r="I47" t="s">
        <v>22</v>
      </c>
      <c r="J47">
        <v>16</v>
      </c>
      <c r="K47" t="s">
        <v>115</v>
      </c>
    </row>
    <row r="48" spans="1:11" x14ac:dyDescent="0.25">
      <c r="A48">
        <v>2020</v>
      </c>
      <c r="B48" t="str">
        <f t="shared" si="12"/>
        <v>08044715</v>
      </c>
      <c r="C48" t="s">
        <v>114</v>
      </c>
      <c r="D48" t="s">
        <v>21</v>
      </c>
      <c r="E48" t="s">
        <v>118</v>
      </c>
      <c r="F48" t="s">
        <v>119</v>
      </c>
      <c r="G48">
        <v>2</v>
      </c>
      <c r="H48" t="s">
        <v>15</v>
      </c>
      <c r="I48" t="s">
        <v>22</v>
      </c>
      <c r="J48">
        <v>2</v>
      </c>
      <c r="K48" t="s">
        <v>115</v>
      </c>
    </row>
    <row r="49" spans="1:11" x14ac:dyDescent="0.25">
      <c r="A49">
        <v>2020</v>
      </c>
      <c r="B49" t="str">
        <f t="shared" si="12"/>
        <v>08044715</v>
      </c>
      <c r="C49" t="s">
        <v>114</v>
      </c>
      <c r="D49" t="s">
        <v>21</v>
      </c>
      <c r="E49" t="s">
        <v>120</v>
      </c>
      <c r="F49" t="s">
        <v>121</v>
      </c>
      <c r="G49">
        <v>2</v>
      </c>
      <c r="H49" t="s">
        <v>15</v>
      </c>
      <c r="I49" t="s">
        <v>22</v>
      </c>
      <c r="J49">
        <v>15</v>
      </c>
      <c r="K49" t="s">
        <v>115</v>
      </c>
    </row>
    <row r="50" spans="1:11" x14ac:dyDescent="0.25">
      <c r="A50">
        <v>2020</v>
      </c>
      <c r="B50" t="str">
        <f>"08045021"</f>
        <v>08045021</v>
      </c>
      <c r="C50" t="s">
        <v>122</v>
      </c>
      <c r="D50" t="s">
        <v>21</v>
      </c>
      <c r="E50" t="s">
        <v>118</v>
      </c>
      <c r="F50" t="s">
        <v>119</v>
      </c>
      <c r="G50">
        <v>2</v>
      </c>
      <c r="H50" t="s">
        <v>15</v>
      </c>
      <c r="I50" t="s">
        <v>22</v>
      </c>
      <c r="J50">
        <v>15</v>
      </c>
      <c r="K50" t="s">
        <v>123</v>
      </c>
    </row>
    <row r="51" spans="1:11" x14ac:dyDescent="0.25">
      <c r="A51">
        <v>2020</v>
      </c>
      <c r="B51" t="str">
        <f t="shared" ref="B51:B52" si="13">"08046669"</f>
        <v>08046669</v>
      </c>
      <c r="C51" t="s">
        <v>124</v>
      </c>
      <c r="D51" t="s">
        <v>21</v>
      </c>
      <c r="E51" t="s">
        <v>125</v>
      </c>
      <c r="F51" t="s">
        <v>126</v>
      </c>
      <c r="G51">
        <v>2</v>
      </c>
      <c r="H51" t="s">
        <v>15</v>
      </c>
      <c r="I51" t="s">
        <v>22</v>
      </c>
      <c r="J51">
        <v>15</v>
      </c>
      <c r="K51" t="s">
        <v>17</v>
      </c>
    </row>
    <row r="52" spans="1:11" x14ac:dyDescent="0.25">
      <c r="A52">
        <v>2020</v>
      </c>
      <c r="B52" t="str">
        <f t="shared" si="13"/>
        <v>08046669</v>
      </c>
      <c r="C52" t="s">
        <v>124</v>
      </c>
      <c r="D52" t="s">
        <v>21</v>
      </c>
      <c r="E52" t="s">
        <v>88</v>
      </c>
      <c r="F52" t="s">
        <v>89</v>
      </c>
      <c r="G52">
        <v>2</v>
      </c>
      <c r="H52" t="s">
        <v>15</v>
      </c>
      <c r="I52" t="s">
        <v>22</v>
      </c>
      <c r="J52">
        <v>3</v>
      </c>
      <c r="K52" t="s">
        <v>17</v>
      </c>
    </row>
    <row r="53" spans="1:11" x14ac:dyDescent="0.25">
      <c r="A53">
        <v>2020</v>
      </c>
      <c r="B53" t="str">
        <f t="shared" ref="B53:B56" si="14">"08046724"</f>
        <v>08046724</v>
      </c>
      <c r="C53" t="s">
        <v>127</v>
      </c>
      <c r="D53" t="s">
        <v>21</v>
      </c>
      <c r="E53" t="s">
        <v>50</v>
      </c>
      <c r="F53" t="s">
        <v>51</v>
      </c>
      <c r="G53">
        <v>2</v>
      </c>
      <c r="H53" t="s">
        <v>15</v>
      </c>
      <c r="I53" t="s">
        <v>22</v>
      </c>
      <c r="J53">
        <v>3</v>
      </c>
      <c r="K53" t="s">
        <v>52</v>
      </c>
    </row>
    <row r="54" spans="1:11" x14ac:dyDescent="0.25">
      <c r="A54">
        <v>2020</v>
      </c>
      <c r="B54" t="str">
        <f t="shared" si="14"/>
        <v>08046724</v>
      </c>
      <c r="C54" t="s">
        <v>127</v>
      </c>
      <c r="D54" t="s">
        <v>21</v>
      </c>
      <c r="E54" t="s">
        <v>116</v>
      </c>
      <c r="F54" t="s">
        <v>117</v>
      </c>
      <c r="G54">
        <v>2</v>
      </c>
      <c r="H54" t="s">
        <v>15</v>
      </c>
      <c r="I54" t="s">
        <v>22</v>
      </c>
      <c r="J54">
        <v>6</v>
      </c>
      <c r="K54" t="s">
        <v>52</v>
      </c>
    </row>
    <row r="55" spans="1:11" x14ac:dyDescent="0.25">
      <c r="A55">
        <v>2020</v>
      </c>
      <c r="B55" t="str">
        <f t="shared" si="14"/>
        <v>08046724</v>
      </c>
      <c r="C55" t="s">
        <v>127</v>
      </c>
      <c r="D55" t="s">
        <v>21</v>
      </c>
      <c r="E55" t="s">
        <v>47</v>
      </c>
      <c r="F55" t="s">
        <v>48</v>
      </c>
      <c r="G55">
        <v>2</v>
      </c>
      <c r="H55" t="s">
        <v>15</v>
      </c>
      <c r="I55" t="s">
        <v>22</v>
      </c>
      <c r="J55">
        <v>7</v>
      </c>
      <c r="K55" t="s">
        <v>52</v>
      </c>
    </row>
    <row r="56" spans="1:11" x14ac:dyDescent="0.25">
      <c r="A56">
        <v>2020</v>
      </c>
      <c r="B56" t="str">
        <f t="shared" si="14"/>
        <v>08046724</v>
      </c>
      <c r="C56" t="s">
        <v>127</v>
      </c>
      <c r="D56" t="s">
        <v>21</v>
      </c>
      <c r="E56" t="s">
        <v>88</v>
      </c>
      <c r="F56" t="s">
        <v>89</v>
      </c>
      <c r="G56">
        <v>2</v>
      </c>
      <c r="H56" t="s">
        <v>15</v>
      </c>
      <c r="I56" t="s">
        <v>22</v>
      </c>
      <c r="J56">
        <v>5</v>
      </c>
      <c r="K56" t="s">
        <v>52</v>
      </c>
    </row>
    <row r="57" spans="1:11" x14ac:dyDescent="0.25">
      <c r="A57">
        <v>2020</v>
      </c>
      <c r="B57" t="str">
        <f t="shared" ref="B57:B58" si="15">"08053251"</f>
        <v>08053251</v>
      </c>
      <c r="C57" t="s">
        <v>128</v>
      </c>
      <c r="D57" t="s">
        <v>21</v>
      </c>
      <c r="E57" t="s">
        <v>129</v>
      </c>
      <c r="F57" t="s">
        <v>130</v>
      </c>
      <c r="G57">
        <v>2</v>
      </c>
      <c r="H57" t="s">
        <v>15</v>
      </c>
      <c r="I57" t="s">
        <v>22</v>
      </c>
      <c r="J57">
        <v>8</v>
      </c>
      <c r="K57" t="s">
        <v>52</v>
      </c>
    </row>
    <row r="58" spans="1:11" x14ac:dyDescent="0.25">
      <c r="A58">
        <v>2020</v>
      </c>
      <c r="B58" t="str">
        <f t="shared" si="15"/>
        <v>08053251</v>
      </c>
      <c r="C58" t="s">
        <v>128</v>
      </c>
      <c r="D58" t="s">
        <v>21</v>
      </c>
      <c r="E58" t="s">
        <v>131</v>
      </c>
      <c r="F58" t="s">
        <v>132</v>
      </c>
      <c r="G58">
        <v>2</v>
      </c>
      <c r="H58" t="s">
        <v>15</v>
      </c>
      <c r="I58" t="s">
        <v>22</v>
      </c>
      <c r="J58">
        <v>19</v>
      </c>
      <c r="K58" t="s">
        <v>52</v>
      </c>
    </row>
    <row r="59" spans="1:11" x14ac:dyDescent="0.25">
      <c r="A59">
        <v>2020</v>
      </c>
      <c r="B59" t="str">
        <f t="shared" ref="B59:B61" si="16">"08076637"</f>
        <v>08076637</v>
      </c>
      <c r="C59" t="s">
        <v>133</v>
      </c>
      <c r="D59" t="s">
        <v>21</v>
      </c>
      <c r="E59" t="s">
        <v>18</v>
      </c>
      <c r="F59" t="s">
        <v>19</v>
      </c>
      <c r="G59">
        <v>2</v>
      </c>
      <c r="H59" t="s">
        <v>15</v>
      </c>
      <c r="I59" t="s">
        <v>22</v>
      </c>
      <c r="J59">
        <v>4</v>
      </c>
      <c r="K59" t="s">
        <v>46</v>
      </c>
    </row>
    <row r="60" spans="1:11" x14ac:dyDescent="0.25">
      <c r="A60">
        <v>2020</v>
      </c>
      <c r="B60" t="str">
        <f t="shared" si="16"/>
        <v>08076637</v>
      </c>
      <c r="C60" t="s">
        <v>133</v>
      </c>
      <c r="D60" t="s">
        <v>21</v>
      </c>
      <c r="E60" t="s">
        <v>134</v>
      </c>
      <c r="F60" t="s">
        <v>135</v>
      </c>
      <c r="G60">
        <v>2</v>
      </c>
      <c r="H60" t="s">
        <v>15</v>
      </c>
      <c r="I60" t="s">
        <v>22</v>
      </c>
      <c r="J60">
        <v>10</v>
      </c>
      <c r="K60" t="s">
        <v>46</v>
      </c>
    </row>
    <row r="61" spans="1:11" x14ac:dyDescent="0.25">
      <c r="A61">
        <v>2020</v>
      </c>
      <c r="B61" t="str">
        <f t="shared" si="16"/>
        <v>08076637</v>
      </c>
      <c r="C61" t="s">
        <v>133</v>
      </c>
      <c r="D61" t="s">
        <v>21</v>
      </c>
      <c r="E61" t="s">
        <v>47</v>
      </c>
      <c r="F61" t="s">
        <v>48</v>
      </c>
      <c r="G61">
        <v>2</v>
      </c>
      <c r="H61" t="s">
        <v>15</v>
      </c>
      <c r="I61" t="s">
        <v>22</v>
      </c>
      <c r="J61">
        <v>3</v>
      </c>
      <c r="K61" t="s">
        <v>46</v>
      </c>
    </row>
    <row r="62" spans="1:11" x14ac:dyDescent="0.25">
      <c r="A62">
        <v>2020</v>
      </c>
      <c r="B62" t="str">
        <f>"08076649"</f>
        <v>08076649</v>
      </c>
      <c r="C62" t="s">
        <v>136</v>
      </c>
      <c r="D62" t="s">
        <v>21</v>
      </c>
      <c r="E62" t="s">
        <v>137</v>
      </c>
      <c r="F62" t="s">
        <v>138</v>
      </c>
      <c r="G62">
        <v>2</v>
      </c>
      <c r="H62" t="s">
        <v>15</v>
      </c>
      <c r="I62" t="s">
        <v>30</v>
      </c>
      <c r="J62">
        <v>21</v>
      </c>
      <c r="K62" t="s">
        <v>139</v>
      </c>
    </row>
  </sheetData>
  <autoFilter ref="A1:K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1r CFGS</vt:lpstr>
      <vt:lpstr>2n CFGS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Folch Gonzalez, Olga</dc:creator>
  <cp:lastModifiedBy>E01OFG</cp:lastModifiedBy>
  <dcterms:created xsi:type="dcterms:W3CDTF">2020-07-31T10:46:50Z</dcterms:created>
  <dcterms:modified xsi:type="dcterms:W3CDTF">2020-07-31T10:50:07Z</dcterms:modified>
</cp:coreProperties>
</file>